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1_Q4\WEB\"/>
    </mc:Choice>
  </mc:AlternateContent>
  <bookViews>
    <workbookView xWindow="0" yWindow="0" windowWidth="28800" windowHeight="11775"/>
  </bookViews>
  <sheets>
    <sheet name="Report_1" sheetId="20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0" l="1"/>
  <c r="C28" i="20"/>
  <c r="C27" i="20"/>
  <c r="C26" i="20"/>
  <c r="C25" i="20"/>
  <c r="C24" i="20"/>
  <c r="C23" i="20"/>
  <c r="E25" i="20" s="1"/>
  <c r="C22" i="20"/>
  <c r="C21" i="20"/>
  <c r="C20" i="20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E17" i="20" s="1"/>
  <c r="C12" i="20"/>
  <c r="C9" i="20"/>
  <c r="C8" i="20"/>
  <c r="C7" i="20"/>
  <c r="C6" i="20"/>
  <c r="E18" i="20" l="1"/>
  <c r="E15" i="20"/>
  <c r="E24" i="20"/>
  <c r="E16" i="20"/>
</calcChain>
</file>

<file path=xl/sharedStrings.xml><?xml version="1.0" encoding="utf-8"?>
<sst xmlns="http://schemas.openxmlformats.org/spreadsheetml/2006/main" count="32" uniqueCount="31">
  <si>
    <t>2021/IV</t>
  </si>
  <si>
    <t>AFI MEMBER FINANCING COMPANIES</t>
  </si>
  <si>
    <t>KEY BALANCE SHEET ITEMS AND GENERAL INFORMATION</t>
  </si>
  <si>
    <t>UNIT : 000 TRY</t>
  </si>
  <si>
    <t>PERIOD</t>
  </si>
  <si>
    <t>NUMBER OF BRANCHES</t>
  </si>
  <si>
    <t>NUMBER OF EMPLOYEE</t>
  </si>
  <si>
    <t>NUMBER OF CUSTOMER</t>
  </si>
  <si>
    <t>PAID-IN CAPITAL(000 TRY)</t>
  </si>
  <si>
    <t>BALANCE SHEET ITEMS ( 000 TRY)</t>
  </si>
  <si>
    <t>TOTAL ASSETS</t>
  </si>
  <si>
    <t>FINANCING RECEIVABLES*</t>
  </si>
  <si>
    <t>Cash Loan</t>
  </si>
  <si>
    <t>Personal Vehicle Loan</t>
  </si>
  <si>
    <t>Commercial Vehicle Loan</t>
  </si>
  <si>
    <t>Mortgages</t>
  </si>
  <si>
    <t>Microloan</t>
  </si>
  <si>
    <t>TOTAL REQUIRED RESERVE**</t>
  </si>
  <si>
    <t>TRY</t>
  </si>
  <si>
    <t>FX</t>
  </si>
  <si>
    <t>GENERAL PROVISIONS</t>
  </si>
  <si>
    <t xml:space="preserve"> FUNDS BORROWED</t>
  </si>
  <si>
    <t>Domestic</t>
  </si>
  <si>
    <t>International</t>
  </si>
  <si>
    <t>SECURITIES ISSUED</t>
  </si>
  <si>
    <t>SUBORDINATED LOAN</t>
  </si>
  <si>
    <t>SHAREHOLDERS' EQUITY(WITH NET PROFIT)</t>
  </si>
  <si>
    <t>NET PROFIT AFTER TAX</t>
  </si>
  <si>
    <t>*Principal + rediscount and accurals</t>
  </si>
  <si>
    <t>**The amount deposited to the CB</t>
  </si>
  <si>
    <t>Number of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</si>
</sst>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i/>
      <sz val="11"/>
      <name val="Calibri"/>
      <family val="2"/>
      <charset val="162"/>
      <scheme val="minor"/>
    </font>
    <font>
      <i/>
      <sz val="12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0" fillId="0" borderId="0" xfId="0" applyFont="1"/>
    <xf numFmtId="0" fontId="8" fillId="3" borderId="4" xfId="0" applyFont="1" applyFill="1" applyBorder="1"/>
    <xf numFmtId="165" fontId="9" fillId="0" borderId="5" xfId="0" applyNumberFormat="1" applyFont="1" applyBorder="1" applyAlignment="1"/>
    <xf numFmtId="0" fontId="9" fillId="3" borderId="6" xfId="0" applyFont="1" applyFill="1" applyBorder="1" applyAlignment="1"/>
    <xf numFmtId="0" fontId="9" fillId="0" borderId="0" xfId="0" applyFont="1"/>
    <xf numFmtId="0" fontId="6" fillId="0" borderId="0" xfId="2" applyFont="1" applyBorder="1"/>
    <xf numFmtId="0" fontId="9" fillId="0" borderId="0" xfId="0" applyFont="1" applyBorder="1"/>
    <xf numFmtId="0" fontId="2" fillId="0" borderId="0" xfId="2" applyFont="1" applyBorder="1"/>
    <xf numFmtId="0" fontId="7" fillId="0" borderId="0" xfId="2" applyFont="1" applyBorder="1"/>
    <xf numFmtId="0" fontId="7" fillId="0" borderId="4" xfId="0" applyFont="1" applyFill="1" applyBorder="1"/>
    <xf numFmtId="165" fontId="0" fillId="0" borderId="5" xfId="0" applyNumberFormat="1" applyFont="1" applyFill="1" applyBorder="1" applyAlignment="1"/>
    <xf numFmtId="0" fontId="0" fillId="0" borderId="6" xfId="0" applyFont="1" applyFill="1" applyBorder="1" applyAlignment="1"/>
    <xf numFmtId="0" fontId="0" fillId="0" borderId="0" xfId="0" applyFont="1" applyBorder="1"/>
    <xf numFmtId="0" fontId="11" fillId="0" borderId="0" xfId="0" applyFont="1"/>
    <xf numFmtId="0" fontId="12" fillId="3" borderId="4" xfId="0" applyFont="1" applyFill="1" applyBorder="1"/>
    <xf numFmtId="165" fontId="11" fillId="0" borderId="5" xfId="1" applyNumberFormat="1" applyFont="1" applyBorder="1"/>
    <xf numFmtId="165" fontId="11" fillId="3" borderId="6" xfId="1" applyNumberFormat="1" applyFont="1" applyFill="1" applyBorder="1" applyAlignment="1">
      <alignment horizontal="center"/>
    </xf>
    <xf numFmtId="165" fontId="11" fillId="0" borderId="0" xfId="1" applyNumberFormat="1" applyFont="1"/>
    <xf numFmtId="165" fontId="11" fillId="0" borderId="6" xfId="1" applyNumberFormat="1" applyFont="1" applyBorder="1"/>
    <xf numFmtId="165" fontId="0" fillId="0" borderId="0" xfId="1" applyNumberFormat="1" applyFont="1"/>
    <xf numFmtId="0" fontId="13" fillId="3" borderId="4" xfId="0" applyFont="1" applyFill="1" applyBorder="1" applyAlignment="1">
      <alignment horizontal="left" indent="2"/>
    </xf>
    <xf numFmtId="165" fontId="14" fillId="0" borderId="5" xfId="1" applyNumberFormat="1" applyFont="1" applyBorder="1"/>
    <xf numFmtId="165" fontId="14" fillId="0" borderId="6" xfId="1" applyNumberFormat="1" applyFont="1" applyBorder="1"/>
    <xf numFmtId="165" fontId="11" fillId="3" borderId="6" xfId="1" applyNumberFormat="1" applyFont="1" applyFill="1" applyBorder="1"/>
    <xf numFmtId="165" fontId="9" fillId="0" borderId="5" xfId="1" applyNumberFormat="1" applyFont="1" applyBorder="1"/>
    <xf numFmtId="165" fontId="0" fillId="3" borderId="6" xfId="1" applyNumberFormat="1" applyFont="1" applyFill="1" applyBorder="1"/>
    <xf numFmtId="165" fontId="15" fillId="0" borderId="0" xfId="1" applyNumberFormat="1" applyFont="1" applyAlignment="1">
      <alignment horizontal="left"/>
    </xf>
    <xf numFmtId="165" fontId="15" fillId="3" borderId="6" xfId="1" applyNumberFormat="1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12" fillId="3" borderId="7" xfId="0" applyFont="1" applyFill="1" applyBorder="1"/>
    <xf numFmtId="165" fontId="11" fillId="0" borderId="8" xfId="1" applyNumberFormat="1" applyFont="1" applyBorder="1"/>
    <xf numFmtId="165" fontId="11" fillId="3" borderId="9" xfId="1" applyNumberFormat="1" applyFont="1" applyFill="1" applyBorder="1"/>
    <xf numFmtId="165" fontId="9" fillId="0" borderId="0" xfId="0" applyNumberFormat="1" applyFont="1"/>
    <xf numFmtId="0" fontId="10" fillId="3" borderId="4" xfId="0" applyFont="1" applyFill="1" applyBorder="1" applyAlignment="1">
      <alignment horizontal="left"/>
    </xf>
    <xf numFmtId="9" fontId="0" fillId="0" borderId="0" xfId="3" applyFont="1"/>
    <xf numFmtId="165" fontId="9" fillId="0" borderId="5" xfId="0" applyNumberFormat="1" applyFont="1" applyFill="1" applyBorder="1" applyAlignment="1"/>
    <xf numFmtId="165" fontId="11" fillId="0" borderId="5" xfId="1" applyNumberFormat="1" applyFont="1" applyFill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6" fillId="0" borderId="0" xfId="4" applyFont="1" applyAlignment="1">
      <alignment horizontal="center" vertical="center"/>
    </xf>
    <xf numFmtId="0" fontId="7" fillId="0" borderId="1" xfId="4" applyFont="1" applyBorder="1"/>
  </cellXfs>
  <cellStyles count="5">
    <cellStyle name="Comma" xfId="1" builtinId="3"/>
    <cellStyle name="Normal" xfId="0" builtinId="0"/>
    <cellStyle name="Normal 2 2" xfId="2"/>
    <cellStyle name="Normal 2 2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21_Q4/Konsolide_2010_2021Q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  <sheetName val="Rapor_6"/>
      <sheetName val="Rapor_7"/>
      <sheetName val="GENEL BİLANÇO"/>
      <sheetName val="YENİ AÇILAN KREDİLER"/>
      <sheetName val="TAKİPTEKİ ALACAKLAR"/>
      <sheetName val="Sheet1"/>
      <sheetName val="Sheet2"/>
      <sheetName val="Sayfa1"/>
      <sheetName val="Rapor_2 (31122014)"/>
      <sheetName val="Bilgi"/>
      <sheetName val="AKTİF KALİTES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64">
          <cell r="BR464">
            <v>1</v>
          </cell>
        </row>
        <row r="465">
          <cell r="BR465">
            <v>919</v>
          </cell>
        </row>
        <row r="466">
          <cell r="BR466">
            <v>2172993</v>
          </cell>
        </row>
        <row r="467">
          <cell r="BR467">
            <v>2810874</v>
          </cell>
        </row>
        <row r="471">
          <cell r="BR471">
            <v>48700032</v>
          </cell>
        </row>
        <row r="472">
          <cell r="BR472">
            <v>42691887</v>
          </cell>
          <cell r="BS472">
            <v>3267483</v>
          </cell>
        </row>
        <row r="473">
          <cell r="BR473">
            <v>0</v>
          </cell>
          <cell r="BS473">
            <v>0</v>
          </cell>
        </row>
        <row r="474">
          <cell r="BR474">
            <v>11081746.607039999</v>
          </cell>
          <cell r="BS474">
            <v>203102</v>
          </cell>
        </row>
        <row r="475">
          <cell r="BR475">
            <v>27778352.784309998</v>
          </cell>
          <cell r="BS475">
            <v>126435</v>
          </cell>
        </row>
        <row r="476">
          <cell r="BR476">
            <v>11091.602709999999</v>
          </cell>
          <cell r="BS476">
            <v>176</v>
          </cell>
        </row>
        <row r="477">
          <cell r="BR477">
            <v>3820696.0059399996</v>
          </cell>
          <cell r="BS477">
            <v>2937770</v>
          </cell>
        </row>
        <row r="478">
          <cell r="BR478">
            <v>8.8000000000000003E-4</v>
          </cell>
        </row>
        <row r="479">
          <cell r="BR479">
            <v>0</v>
          </cell>
        </row>
        <row r="480">
          <cell r="BR480">
            <v>8.8000000000000003E-4</v>
          </cell>
        </row>
        <row r="481">
          <cell r="BR481">
            <v>282513</v>
          </cell>
        </row>
        <row r="482">
          <cell r="BR482">
            <v>34396211</v>
          </cell>
        </row>
        <row r="483">
          <cell r="BR483">
            <v>23337396</v>
          </cell>
        </row>
        <row r="484">
          <cell r="BR484">
            <v>11058815</v>
          </cell>
        </row>
        <row r="485">
          <cell r="BR485">
            <v>4646724</v>
          </cell>
        </row>
        <row r="486">
          <cell r="BR486">
            <v>31590</v>
          </cell>
        </row>
        <row r="487">
          <cell r="BR487">
            <v>7344297</v>
          </cell>
        </row>
        <row r="488">
          <cell r="BR488">
            <v>1389381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J33"/>
  <sheetViews>
    <sheetView tabSelected="1" workbookViewId="0">
      <selection activeCell="C11" sqref="C11:D11"/>
    </sheetView>
  </sheetViews>
  <sheetFormatPr defaultRowHeight="15" x14ac:dyDescent="0.25"/>
  <cols>
    <col min="1" max="1" width="9.140625" style="4"/>
    <col min="2" max="2" width="41.5703125" style="4" customWidth="1"/>
    <col min="3" max="3" width="16.85546875" style="4" customWidth="1"/>
    <col min="4" max="4" width="19.7109375" style="4" customWidth="1"/>
    <col min="5" max="5" width="9.140625" style="4"/>
    <col min="6" max="7" width="17.5703125" style="4" bestFit="1" customWidth="1"/>
    <col min="8" max="8" width="14.85546875" style="4" bestFit="1" customWidth="1"/>
    <col min="9" max="16384" width="9.140625" style="4"/>
  </cols>
  <sheetData>
    <row r="1" spans="2:10" s="3" customFormat="1" ht="21" x14ac:dyDescent="0.35">
      <c r="B1" s="1" t="s">
        <v>1</v>
      </c>
      <c r="C1" s="2"/>
      <c r="D1" s="2"/>
    </row>
    <row r="2" spans="2:10" s="3" customFormat="1" ht="21" x14ac:dyDescent="0.35">
      <c r="B2" s="1" t="s">
        <v>2</v>
      </c>
      <c r="C2" s="2"/>
      <c r="D2" s="2"/>
    </row>
    <row r="3" spans="2:10" ht="9" customHeight="1" x14ac:dyDescent="0.25"/>
    <row r="4" spans="2:10" ht="15.75" thickBot="1" x14ac:dyDescent="0.3">
      <c r="B4" s="43" t="s">
        <v>3</v>
      </c>
    </row>
    <row r="5" spans="2:10" ht="15.75" x14ac:dyDescent="0.25">
      <c r="B5" s="44" t="s">
        <v>4</v>
      </c>
      <c r="C5" s="41" t="s">
        <v>0</v>
      </c>
      <c r="D5" s="42"/>
    </row>
    <row r="6" spans="2:10" s="8" customFormat="1" ht="15.75" x14ac:dyDescent="0.25">
      <c r="B6" s="5" t="s">
        <v>5</v>
      </c>
      <c r="C6" s="6">
        <f>'[1]GENEL BİLANÇO'!BR464</f>
        <v>1</v>
      </c>
      <c r="D6" s="7"/>
      <c r="H6" s="9"/>
      <c r="I6" s="10"/>
      <c r="J6" s="10"/>
    </row>
    <row r="7" spans="2:10" s="8" customFormat="1" ht="15.75" x14ac:dyDescent="0.25">
      <c r="B7" s="5" t="s">
        <v>6</v>
      </c>
      <c r="C7" s="6">
        <f>'[1]GENEL BİLANÇO'!BR465</f>
        <v>919</v>
      </c>
      <c r="D7" s="7"/>
      <c r="G7" s="36"/>
      <c r="H7" s="11"/>
      <c r="I7" s="10"/>
      <c r="J7" s="10"/>
    </row>
    <row r="8" spans="2:10" s="8" customFormat="1" ht="15.75" x14ac:dyDescent="0.25">
      <c r="B8" s="5" t="s">
        <v>7</v>
      </c>
      <c r="C8" s="6">
        <f>'[1]GENEL BİLANÇO'!BR466</f>
        <v>2172993</v>
      </c>
      <c r="D8" s="7"/>
      <c r="F8" s="36"/>
      <c r="H8" s="12"/>
      <c r="I8" s="10"/>
      <c r="J8" s="10"/>
    </row>
    <row r="9" spans="2:10" s="8" customFormat="1" ht="15.75" x14ac:dyDescent="0.25">
      <c r="B9" s="5" t="s">
        <v>8</v>
      </c>
      <c r="C9" s="39">
        <f>'[1]GENEL BİLANÇO'!BR467</f>
        <v>2810874</v>
      </c>
      <c r="D9" s="7"/>
      <c r="G9" s="36"/>
      <c r="H9" s="10"/>
      <c r="I9" s="10"/>
      <c r="J9" s="10"/>
    </row>
    <row r="10" spans="2:10" ht="14.25" customHeight="1" thickBot="1" x14ac:dyDescent="0.3">
      <c r="B10" s="13"/>
      <c r="C10" s="14"/>
      <c r="D10" s="15"/>
      <c r="H10" s="16"/>
      <c r="I10" s="16"/>
      <c r="J10" s="16"/>
    </row>
    <row r="11" spans="2:10" ht="15.75" x14ac:dyDescent="0.25">
      <c r="B11" s="37" t="s">
        <v>9</v>
      </c>
      <c r="C11" s="41" t="s">
        <v>0</v>
      </c>
      <c r="D11" s="42"/>
      <c r="F11" s="17"/>
      <c r="G11" s="17"/>
      <c r="H11" s="17"/>
      <c r="I11" s="16"/>
      <c r="J11" s="16"/>
    </row>
    <row r="12" spans="2:10" s="17" customFormat="1" ht="15.75" x14ac:dyDescent="0.25">
      <c r="B12" s="18" t="s">
        <v>10</v>
      </c>
      <c r="C12" s="40">
        <f>'[1]GENEL BİLANÇO'!BR471</f>
        <v>48700032</v>
      </c>
      <c r="D12" s="20" t="s">
        <v>30</v>
      </c>
      <c r="F12" s="21"/>
      <c r="G12" s="36"/>
    </row>
    <row r="13" spans="2:10" s="17" customFormat="1" ht="15.75" x14ac:dyDescent="0.25">
      <c r="B13" s="18" t="s">
        <v>11</v>
      </c>
      <c r="C13" s="19">
        <f>'[1]GENEL BİLANÇO'!BR472</f>
        <v>42691887</v>
      </c>
      <c r="D13" s="22">
        <f>'[1]GENEL BİLANÇO'!BS472</f>
        <v>3267483</v>
      </c>
      <c r="F13" s="23"/>
      <c r="G13" s="36"/>
      <c r="H13" s="4"/>
    </row>
    <row r="14" spans="2:10" ht="15.75" x14ac:dyDescent="0.25">
      <c r="B14" s="24" t="s">
        <v>12</v>
      </c>
      <c r="C14" s="25">
        <f>'[1]GENEL BİLANÇO'!BR473</f>
        <v>0</v>
      </c>
      <c r="D14" s="26">
        <f>'[1]GENEL BİLANÇO'!BS473</f>
        <v>0</v>
      </c>
      <c r="F14" s="23"/>
      <c r="G14" s="23"/>
      <c r="H14" s="23"/>
    </row>
    <row r="15" spans="2:10" ht="15.75" x14ac:dyDescent="0.25">
      <c r="B15" s="24" t="s">
        <v>13</v>
      </c>
      <c r="C15" s="25">
        <f>'[1]GENEL BİLANÇO'!BR474</f>
        <v>11081746.607039999</v>
      </c>
      <c r="D15" s="26">
        <f>'[1]GENEL BİLANÇO'!BS474</f>
        <v>203102</v>
      </c>
      <c r="E15" s="38">
        <f>C15/$C$13</f>
        <v>0.25957500091387387</v>
      </c>
      <c r="F15" s="23"/>
      <c r="G15" s="23"/>
      <c r="H15" s="23"/>
    </row>
    <row r="16" spans="2:10" ht="15.75" x14ac:dyDescent="0.25">
      <c r="B16" s="24" t="s">
        <v>14</v>
      </c>
      <c r="C16" s="25">
        <f>'[1]GENEL BİLANÇO'!BR475</f>
        <v>27778352.784309998</v>
      </c>
      <c r="D16" s="26">
        <f>'[1]GENEL BİLANÇO'!BS475</f>
        <v>126435</v>
      </c>
      <c r="E16" s="38">
        <f>C16/$C$13</f>
        <v>0.65067053101471006</v>
      </c>
      <c r="F16" s="23"/>
      <c r="G16" s="23"/>
      <c r="H16" s="23"/>
    </row>
    <row r="17" spans="2:8" ht="15.75" x14ac:dyDescent="0.25">
      <c r="B17" s="24" t="s">
        <v>15</v>
      </c>
      <c r="C17" s="25">
        <f>'[1]GENEL BİLANÇO'!BR476</f>
        <v>11091.602709999999</v>
      </c>
      <c r="D17" s="26">
        <f>'[1]GENEL BİLANÇO'!BS476</f>
        <v>176</v>
      </c>
      <c r="E17" s="38">
        <f>C17/$C$13</f>
        <v>2.5980586686177631E-4</v>
      </c>
      <c r="F17" s="23"/>
      <c r="G17" s="23"/>
      <c r="H17" s="23"/>
    </row>
    <row r="18" spans="2:8" ht="15.75" x14ac:dyDescent="0.25">
      <c r="B18" s="24" t="s">
        <v>16</v>
      </c>
      <c r="C18" s="25">
        <f>'[1]GENEL BİLANÇO'!BR477</f>
        <v>3820696.0059399996</v>
      </c>
      <c r="D18" s="26">
        <f>'[1]GENEL BİLANÇO'!BS477</f>
        <v>2937770</v>
      </c>
      <c r="E18" s="38">
        <f>C18/$C$13</f>
        <v>8.9494662204554223E-2</v>
      </c>
      <c r="F18" s="21"/>
      <c r="G18" s="21"/>
      <c r="H18" s="21"/>
    </row>
    <row r="19" spans="2:8" s="17" customFormat="1" ht="15.75" x14ac:dyDescent="0.25">
      <c r="B19" s="18" t="s">
        <v>17</v>
      </c>
      <c r="C19" s="19">
        <f>'[1]GENEL BİLANÇO'!BR478</f>
        <v>8.8000000000000003E-4</v>
      </c>
      <c r="D19" s="27"/>
      <c r="F19" s="23"/>
      <c r="G19" s="23"/>
      <c r="H19" s="23"/>
    </row>
    <row r="20" spans="2:8" ht="15.75" x14ac:dyDescent="0.25">
      <c r="B20" s="24" t="s">
        <v>18</v>
      </c>
      <c r="C20" s="28">
        <f>'[1]GENEL BİLANÇO'!BR479</f>
        <v>0</v>
      </c>
      <c r="D20" s="29"/>
      <c r="F20" s="23"/>
      <c r="G20" s="23"/>
      <c r="H20" s="23"/>
    </row>
    <row r="21" spans="2:8" ht="15.75" x14ac:dyDescent="0.25">
      <c r="B21" s="24" t="s">
        <v>19</v>
      </c>
      <c r="C21" s="28">
        <f>'[1]GENEL BİLANÇO'!BR480</f>
        <v>8.8000000000000003E-4</v>
      </c>
      <c r="D21" s="29"/>
      <c r="F21" s="21"/>
      <c r="G21" s="21"/>
      <c r="H21" s="21"/>
    </row>
    <row r="22" spans="2:8" s="17" customFormat="1" ht="15.75" x14ac:dyDescent="0.25">
      <c r="B22" s="18" t="s">
        <v>20</v>
      </c>
      <c r="C22" s="19">
        <f>'[1]GENEL BİLANÇO'!BR481</f>
        <v>282513</v>
      </c>
      <c r="D22" s="27"/>
      <c r="F22" s="21"/>
      <c r="G22" s="36"/>
      <c r="H22" s="21"/>
    </row>
    <row r="23" spans="2:8" s="17" customFormat="1" ht="15.75" x14ac:dyDescent="0.25">
      <c r="B23" s="18" t="s">
        <v>21</v>
      </c>
      <c r="C23" s="40">
        <f>'[1]GENEL BİLANÇO'!BR482</f>
        <v>34396211</v>
      </c>
      <c r="D23" s="27"/>
      <c r="F23" s="21"/>
      <c r="G23" s="36"/>
      <c r="H23" s="30"/>
    </row>
    <row r="24" spans="2:8" s="32" customFormat="1" ht="15.75" x14ac:dyDescent="0.25">
      <c r="B24" s="24" t="s">
        <v>22</v>
      </c>
      <c r="C24" s="28">
        <f>'[1]GENEL BİLANÇO'!BR483</f>
        <v>23337396</v>
      </c>
      <c r="D24" s="31"/>
      <c r="E24" s="38">
        <f>C24/$C$23</f>
        <v>0.67848740665069185</v>
      </c>
      <c r="F24" s="30"/>
      <c r="G24" s="30"/>
      <c r="H24" s="30"/>
    </row>
    <row r="25" spans="2:8" s="32" customFormat="1" ht="15.75" x14ac:dyDescent="0.25">
      <c r="B25" s="24" t="s">
        <v>23</v>
      </c>
      <c r="C25" s="28">
        <f>'[1]GENEL BİLANÇO'!BR484</f>
        <v>11058815</v>
      </c>
      <c r="D25" s="31"/>
      <c r="E25" s="38">
        <f>C25/$C$23</f>
        <v>0.32151259334930815</v>
      </c>
      <c r="F25" s="21"/>
      <c r="G25" s="21"/>
      <c r="H25" s="21"/>
    </row>
    <row r="26" spans="2:8" s="17" customFormat="1" ht="15.75" x14ac:dyDescent="0.25">
      <c r="B26" s="18" t="s">
        <v>24</v>
      </c>
      <c r="C26" s="19">
        <f>'[1]GENEL BİLANÇO'!BR485</f>
        <v>4646724</v>
      </c>
      <c r="D26" s="27"/>
      <c r="F26" s="21"/>
      <c r="G26" s="36"/>
      <c r="H26" s="21"/>
    </row>
    <row r="27" spans="2:8" s="17" customFormat="1" ht="15.75" x14ac:dyDescent="0.25">
      <c r="B27" s="18" t="s">
        <v>25</v>
      </c>
      <c r="C27" s="19">
        <f>'[1]GENEL BİLANÇO'!BR486</f>
        <v>31590</v>
      </c>
      <c r="D27" s="27"/>
      <c r="F27" s="21"/>
      <c r="G27" s="21"/>
      <c r="H27" s="21"/>
    </row>
    <row r="28" spans="2:8" s="17" customFormat="1" ht="15.75" x14ac:dyDescent="0.25">
      <c r="B28" s="18" t="s">
        <v>26</v>
      </c>
      <c r="C28" s="19">
        <f>'[1]GENEL BİLANÇO'!BR487</f>
        <v>7344297</v>
      </c>
      <c r="D28" s="27"/>
      <c r="F28" s="21"/>
      <c r="G28" s="21"/>
      <c r="H28" s="21"/>
    </row>
    <row r="29" spans="2:8" s="17" customFormat="1" ht="16.5" thickBot="1" x14ac:dyDescent="0.3">
      <c r="B29" s="33" t="s">
        <v>27</v>
      </c>
      <c r="C29" s="34">
        <f>'[1]GENEL BİLANÇO'!BR488</f>
        <v>1389381</v>
      </c>
      <c r="D29" s="35"/>
      <c r="F29" s="23"/>
      <c r="G29" s="21"/>
      <c r="H29" s="23"/>
    </row>
    <row r="32" spans="2:8" x14ac:dyDescent="0.25">
      <c r="B32" s="4" t="s">
        <v>28</v>
      </c>
    </row>
    <row r="33" spans="2:2" x14ac:dyDescent="0.25">
      <c r="B33" s="4" t="s">
        <v>29</v>
      </c>
    </row>
  </sheetData>
  <mergeCells count="2">
    <mergeCell ref="C5:D5"/>
    <mergeCell ref="C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2017-09-14T11:02:26Z</dcterms:created>
  <dcterms:modified xsi:type="dcterms:W3CDTF">2024-03-25T11:39:33Z</dcterms:modified>
</cp:coreProperties>
</file>